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uxComercial\Desktop\CUENTA PUBLICA\2022\CUENTA PUBLICA HACIENDA 2022\"/>
    </mc:Choice>
  </mc:AlternateContent>
  <xr:revisionPtr revIDLastSave="0" documentId="13_ncr:1_{11962B63-0F7D-4C10-ADED-3CB10BE6FCF0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H154" i="1"/>
  <c r="H156" i="1"/>
  <c r="H149" i="1"/>
  <c r="H150" i="1"/>
  <c r="H148" i="1"/>
  <c r="H140" i="1"/>
  <c r="H142" i="1"/>
  <c r="H143" i="1"/>
  <c r="H135" i="1"/>
  <c r="H126" i="1"/>
  <c r="H127" i="1"/>
  <c r="H128" i="1"/>
  <c r="H131" i="1"/>
  <c r="H133" i="1"/>
  <c r="H118" i="1"/>
  <c r="H119" i="1"/>
  <c r="H120" i="1"/>
  <c r="H121" i="1"/>
  <c r="H122" i="1"/>
  <c r="H123" i="1"/>
  <c r="H115" i="1"/>
  <c r="H111" i="1"/>
  <c r="H112" i="1"/>
  <c r="H113" i="1"/>
  <c r="H105" i="1"/>
  <c r="H96" i="1"/>
  <c r="H97" i="1"/>
  <c r="H98" i="1"/>
  <c r="H95" i="1"/>
  <c r="H88" i="1"/>
  <c r="H89" i="1"/>
  <c r="H90" i="1"/>
  <c r="H91" i="1"/>
  <c r="H92" i="1"/>
  <c r="H93" i="1"/>
  <c r="H83" i="1"/>
  <c r="H84" i="1"/>
  <c r="H78" i="1"/>
  <c r="H75" i="1"/>
  <c r="H76" i="1"/>
  <c r="H74" i="1"/>
  <c r="H65" i="1"/>
  <c r="H63" i="1"/>
  <c r="H62" i="1"/>
  <c r="H43" i="1"/>
  <c r="H44" i="1"/>
  <c r="H41" i="1"/>
  <c r="E153" i="1"/>
  <c r="E154" i="1"/>
  <c r="E155" i="1"/>
  <c r="H155" i="1" s="1"/>
  <c r="E156" i="1"/>
  <c r="E157" i="1"/>
  <c r="H157" i="1" s="1"/>
  <c r="E158" i="1"/>
  <c r="H158" i="1" s="1"/>
  <c r="E152" i="1"/>
  <c r="H152" i="1" s="1"/>
  <c r="E149" i="1"/>
  <c r="E150" i="1"/>
  <c r="E148" i="1"/>
  <c r="E140" i="1"/>
  <c r="E141" i="1"/>
  <c r="H141" i="1" s="1"/>
  <c r="E142" i="1"/>
  <c r="E143" i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E133" i="1"/>
  <c r="E126" i="1"/>
  <c r="E127" i="1"/>
  <c r="E128" i="1"/>
  <c r="E129" i="1"/>
  <c r="H129" i="1" s="1"/>
  <c r="E130" i="1"/>
  <c r="H130" i="1" s="1"/>
  <c r="E131" i="1"/>
  <c r="E132" i="1"/>
  <c r="H132" i="1" s="1"/>
  <c r="E125" i="1"/>
  <c r="H125" i="1" s="1"/>
  <c r="E116" i="1"/>
  <c r="H116" i="1" s="1"/>
  <c r="E117" i="1"/>
  <c r="H117" i="1" s="1"/>
  <c r="E118" i="1"/>
  <c r="E119" i="1"/>
  <c r="E120" i="1"/>
  <c r="E121" i="1"/>
  <c r="E122" i="1"/>
  <c r="E123" i="1"/>
  <c r="E115" i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E112" i="1"/>
  <c r="E113" i="1"/>
  <c r="E105" i="1"/>
  <c r="E96" i="1"/>
  <c r="E97" i="1"/>
  <c r="E98" i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E88" i="1"/>
  <c r="E89" i="1"/>
  <c r="E90" i="1"/>
  <c r="E91" i="1"/>
  <c r="E92" i="1"/>
  <c r="E93" i="1"/>
  <c r="E87" i="1"/>
  <c r="H87" i="1" s="1"/>
  <c r="E79" i="1"/>
  <c r="H79" i="1" s="1"/>
  <c r="E80" i="1"/>
  <c r="H80" i="1" s="1"/>
  <c r="E81" i="1"/>
  <c r="H81" i="1" s="1"/>
  <c r="E82" i="1"/>
  <c r="H82" i="1" s="1"/>
  <c r="E83" i="1"/>
  <c r="E84" i="1"/>
  <c r="E78" i="1"/>
  <c r="E75" i="1"/>
  <c r="E76" i="1"/>
  <c r="E74" i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E62" i="1"/>
  <c r="E63" i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E44" i="1"/>
  <c r="E45" i="1"/>
  <c r="H45" i="1" s="1"/>
  <c r="E46" i="1"/>
  <c r="H46" i="1" s="1"/>
  <c r="E47" i="1"/>
  <c r="H47" i="1" s="1"/>
  <c r="E48" i="1"/>
  <c r="H48" i="1" s="1"/>
  <c r="E49" i="1"/>
  <c r="H49" i="1" s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G85" i="1" s="1"/>
  <c r="F86" i="1"/>
  <c r="E86" i="1"/>
  <c r="D86" i="1"/>
  <c r="C86" i="1"/>
  <c r="C85" i="1" s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H85" i="1" l="1"/>
  <c r="D10" i="1"/>
  <c r="C10" i="1"/>
  <c r="C160" i="1" s="1"/>
  <c r="F10" i="1"/>
  <c r="F160" i="1" s="1"/>
  <c r="D85" i="1"/>
  <c r="G10" i="1"/>
  <c r="G160" i="1" s="1"/>
  <c r="H10" i="1"/>
  <c r="H160" i="1" s="1"/>
  <c r="E85" i="1"/>
  <c r="E10" i="1"/>
  <c r="E160" i="1" l="1"/>
  <c r="D16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<sst xmlns="http://schemas.openxmlformats.org/spreadsheetml/2006/main" count="167" uniqueCount="94">
  <si>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</si>
  <si>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</si>
  <si>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</si>
  <si>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</si>
  <si>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</si>
  <si>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</si>
  <si>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</si>
  <si>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</si>
  <si>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</si>
  <si>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</si>
  <si>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</si>
  <si>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</si>
  <si>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</si>
  <si>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</si>
  <si>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</si>
  <si>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</si>
  <si>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</si>
  <si>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</si>
  <si>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</si>
  <si>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</si>
  <si>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</si>
  <si>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</si>
  <si>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</si>
  <si>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</si>
  <si>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</si>
  <si>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</si>
  <si>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</si>
  <si>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</si>
  <si>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</si>
  <si>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</si>
  <si>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</si>
  <si>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</si>
  <si>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</si>
  <si>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</si>
  <si>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</si>
  <si>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</si>
  <si>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</si>
  <si>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</si>
  <si>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</si>
  <si>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</si>
  <si>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</si>
  <si>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</si>
  <si>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</si>
  <si>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</si>
  <si>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</si>
  <si>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</si>
  <si>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</si>
  <si>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</si>
  <si>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</si>
  <si>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</si>
  <si>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</si>
  <si>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</si>
  <si>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</si>
  <si>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</si>
  <si>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</si>
  <si>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</si>
  <si>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</si>
  <si>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</si>
  <si>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</si>
  <si>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</si>
  <si>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</si>
  <si>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</si>
  <si>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</si>
  <si>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</si>
  <si>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</si>
  <si>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</si>
  <si>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</si>
  <si>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</si>
  <si>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</si>
  <si>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</si>
  <si>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</si>
  <si>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</si>
  <si>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</si>
  <si>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</si>
  <si>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</si>
  <si>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</si>
  <si>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</si>
  <si>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</si>
  <si>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</si>
  <si>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</si>
  <si>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</si>
  <si>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</si>
  <si>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</si>
  <si>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</si>
  <si>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</si>
  <si>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</si>
  <si>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</si>
  <si>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</si>
  <si>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LIC. MIGUEL ANGEL LOPEZ GRANADOS</t>
  </si>
  <si>
    <t>L.C. CESAR AUGUSTO MARTINEZ LOPEZ</t>
  </si>
  <si>
    <t>DIRECTOR EJECUTIVO</t>
  </si>
  <si>
    <t>DIRECTOR FINANCIERO</t>
  </si>
  <si>
    <t>JUNTA MUNICIPAL DE AGUA Y SANEAMIENTO DE CUAUHTEMOC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</si>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</sst>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/>
  <dimension ref="B1:R1061"/>
  <sheetViews>
    <sheetView tabSelected="1" zoomScale="90" zoomScaleNormal="90" workbookViewId="0">
      <selection activeCell="B162" sqref="B162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92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93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176292282</v>
      </c>
      <c r="D10" s="8">
        <f>SUM(D12,D20,D30,D40,D50,D60,D64,D73,D77)</f>
        <v>910734</v>
      </c>
      <c r="E10" s="24">
        <f t="shared" ref="E10:H10" si="0">SUM(E12,E20,E30,E40,E50,E60,E64,E73,E77)</f>
        <v>177203016</v>
      </c>
      <c r="F10" s="8">
        <f t="shared" si="0"/>
        <v>171473338</v>
      </c>
      <c r="G10" s="8">
        <f t="shared" si="0"/>
        <v>151930392</v>
      </c>
      <c r="H10" s="24">
        <f t="shared" si="0"/>
        <v>5729678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43522246</v>
      </c>
      <c r="D12" s="7">
        <f>SUM(D13:D19)</f>
        <v>5630818</v>
      </c>
      <c r="E12" s="25">
        <f t="shared" ref="E12:H12" si="1">SUM(E13:E19)</f>
        <v>49153064</v>
      </c>
      <c r="F12" s="7">
        <f t="shared" si="1"/>
        <v>49021923</v>
      </c>
      <c r="G12" s="7">
        <f t="shared" si="1"/>
        <v>47981063</v>
      </c>
      <c r="H12" s="25">
        <f t="shared" si="1"/>
        <v>131141</v>
      </c>
    </row>
    <row r="13" spans="2:9" ht="24" x14ac:dyDescent="0.2">
      <c r="B13" s="10" t="s">
        <v>14</v>
      </c>
      <c r="C13" s="22">
        <v>20440264</v>
      </c>
      <c r="D13" s="22">
        <v>-1042519</v>
      </c>
      <c r="E13" s="26">
        <f>SUM(C13:D13)</f>
        <v>19397745</v>
      </c>
      <c r="F13" s="23">
        <v>19397745</v>
      </c>
      <c r="G13" s="23">
        <v>19397745</v>
      </c>
      <c r="H13" s="30">
        <f>SUM(E13-F13)</f>
        <v>0</v>
      </c>
    </row>
    <row r="14" spans="2:9" ht="22.9" customHeight="1" x14ac:dyDescent="0.2">
      <c r="B14" s="10" t="s">
        <v>15</v>
      </c>
      <c r="C14" s="22">
        <v>1847679</v>
      </c>
      <c r="D14" s="22">
        <v>1531476</v>
      </c>
      <c r="E14" s="26">
        <f t="shared" ref="E14:E79" si="2">SUM(C14:D14)</f>
        <v>3379155</v>
      </c>
      <c r="F14" s="23">
        <v>3379154</v>
      </c>
      <c r="G14" s="23">
        <v>3379154</v>
      </c>
      <c r="H14" s="30">
        <f t="shared" ref="H14:H79" si="3">SUM(E14-F14)</f>
        <v>1</v>
      </c>
    </row>
    <row r="15" spans="2:9" x14ac:dyDescent="0.2">
      <c r="B15" s="10" t="s">
        <v>16</v>
      </c>
      <c r="C15" s="22">
        <v>12369917</v>
      </c>
      <c r="D15" s="22">
        <v>1073932</v>
      </c>
      <c r="E15" s="26">
        <f t="shared" si="2"/>
        <v>13443849</v>
      </c>
      <c r="F15" s="23">
        <v>13443850</v>
      </c>
      <c r="G15" s="23">
        <v>13252621</v>
      </c>
      <c r="H15" s="30">
        <f t="shared" si="3"/>
        <v>-1</v>
      </c>
    </row>
    <row r="16" spans="2:9" x14ac:dyDescent="0.2">
      <c r="B16" s="10" t="s">
        <v>17</v>
      </c>
      <c r="C16" s="22">
        <v>7343785</v>
      </c>
      <c r="D16" s="22">
        <v>-1375250</v>
      </c>
      <c r="E16" s="26">
        <f t="shared" si="2"/>
        <v>5968535</v>
      </c>
      <c r="F16" s="23">
        <v>5881067</v>
      </c>
      <c r="G16" s="23">
        <v>5310947</v>
      </c>
      <c r="H16" s="30">
        <f t="shared" si="3"/>
        <v>87468</v>
      </c>
    </row>
    <row r="17" spans="2:8" x14ac:dyDescent="0.2">
      <c r="B17" s="10" t="s">
        <v>18</v>
      </c>
      <c r="C17" s="22">
        <v>1024031</v>
      </c>
      <c r="D17" s="22">
        <v>5179660</v>
      </c>
      <c r="E17" s="26">
        <f t="shared" si="2"/>
        <v>6203691</v>
      </c>
      <c r="F17" s="23">
        <v>6203416</v>
      </c>
      <c r="G17" s="23">
        <v>6203416</v>
      </c>
      <c r="H17" s="30">
        <f t="shared" si="3"/>
        <v>275</v>
      </c>
    </row>
    <row r="18" spans="2:8" x14ac:dyDescent="0.2">
      <c r="B18" s="10" t="s">
        <v>19</v>
      </c>
      <c r="C18" s="22"/>
      <c r="D18" s="22"/>
      <c r="E18" s="26">
        <f t="shared" si="2"/>
        <v>0</v>
      </c>
      <c r="F18" s="23"/>
      <c r="G18" s="23"/>
      <c r="H18" s="30">
        <f t="shared" si="3"/>
        <v>0</v>
      </c>
    </row>
    <row r="19" spans="2:8" x14ac:dyDescent="0.2">
      <c r="B19" s="10" t="s">
        <v>20</v>
      </c>
      <c r="C19" s="22">
        <v>496570</v>
      </c>
      <c r="D19" s="22">
        <v>263519</v>
      </c>
      <c r="E19" s="26">
        <f t="shared" si="2"/>
        <v>760089</v>
      </c>
      <c r="F19" s="23">
        <v>716691</v>
      </c>
      <c r="G19" s="23">
        <v>437180</v>
      </c>
      <c r="H19" s="30">
        <f t="shared" si="3"/>
        <v>43398</v>
      </c>
    </row>
    <row r="20" spans="2:8" s="9" customFormat="1" ht="24" x14ac:dyDescent="0.2">
      <c r="B20" s="12" t="s">
        <v>21</v>
      </c>
      <c r="C20" s="7">
        <f>SUM(C21:C29)</f>
        <v>30260743</v>
      </c>
      <c r="D20" s="7">
        <f t="shared" ref="D20:H20" si="4">SUM(D21:D29)</f>
        <v>2510618</v>
      </c>
      <c r="E20" s="25">
        <f t="shared" si="4"/>
        <v>32771361</v>
      </c>
      <c r="F20" s="7">
        <f t="shared" si="4"/>
        <v>31301181</v>
      </c>
      <c r="G20" s="7">
        <f t="shared" si="4"/>
        <v>30681945</v>
      </c>
      <c r="H20" s="25">
        <f t="shared" si="4"/>
        <v>1470180</v>
      </c>
    </row>
    <row r="21" spans="2:8" ht="24" x14ac:dyDescent="0.2">
      <c r="B21" s="10" t="s">
        <v>22</v>
      </c>
      <c r="C21" s="22">
        <v>925367</v>
      </c>
      <c r="D21" s="22">
        <v>323612</v>
      </c>
      <c r="E21" s="26">
        <f t="shared" si="2"/>
        <v>1248979</v>
      </c>
      <c r="F21" s="23">
        <v>1234601</v>
      </c>
      <c r="G21" s="23">
        <v>1223522</v>
      </c>
      <c r="H21" s="30">
        <f t="shared" si="3"/>
        <v>14378</v>
      </c>
    </row>
    <row r="22" spans="2:8" x14ac:dyDescent="0.2">
      <c r="B22" s="10" t="s">
        <v>23</v>
      </c>
      <c r="C22" s="22">
        <v>112085</v>
      </c>
      <c r="D22" s="22">
        <v>232167</v>
      </c>
      <c r="E22" s="26">
        <f t="shared" si="2"/>
        <v>344252</v>
      </c>
      <c r="F22" s="23">
        <v>325707</v>
      </c>
      <c r="G22" s="23">
        <v>325707</v>
      </c>
      <c r="H22" s="30">
        <f t="shared" si="3"/>
        <v>18545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5365248</v>
      </c>
      <c r="D24" s="22">
        <v>711217</v>
      </c>
      <c r="E24" s="26">
        <f t="shared" si="2"/>
        <v>6076465</v>
      </c>
      <c r="F24" s="23">
        <v>5979725</v>
      </c>
      <c r="G24" s="23">
        <v>5886508</v>
      </c>
      <c r="H24" s="30">
        <f t="shared" si="3"/>
        <v>96740</v>
      </c>
    </row>
    <row r="25" spans="2:8" ht="23.45" customHeight="1" x14ac:dyDescent="0.2">
      <c r="B25" s="10" t="s">
        <v>26</v>
      </c>
      <c r="C25" s="22">
        <v>2219488</v>
      </c>
      <c r="D25" s="22">
        <v>-310244</v>
      </c>
      <c r="E25" s="26">
        <f t="shared" si="2"/>
        <v>1909244</v>
      </c>
      <c r="F25" s="23">
        <v>1732037</v>
      </c>
      <c r="G25" s="23">
        <v>1697197</v>
      </c>
      <c r="H25" s="30">
        <f t="shared" si="3"/>
        <v>177207</v>
      </c>
    </row>
    <row r="26" spans="2:8" x14ac:dyDescent="0.2">
      <c r="B26" s="10" t="s">
        <v>27</v>
      </c>
      <c r="C26" s="22">
        <v>6721328</v>
      </c>
      <c r="D26" s="22">
        <v>-12241</v>
      </c>
      <c r="E26" s="26">
        <f t="shared" si="2"/>
        <v>6709087</v>
      </c>
      <c r="F26" s="23">
        <v>6475760</v>
      </c>
      <c r="G26" s="23">
        <v>6218490</v>
      </c>
      <c r="H26" s="30">
        <f t="shared" si="3"/>
        <v>233327</v>
      </c>
    </row>
    <row r="27" spans="2:8" ht="24" x14ac:dyDescent="0.2">
      <c r="B27" s="10" t="s">
        <v>28</v>
      </c>
      <c r="C27" s="22">
        <v>663660</v>
      </c>
      <c r="D27" s="22">
        <v>190924</v>
      </c>
      <c r="E27" s="26">
        <f t="shared" si="2"/>
        <v>854584</v>
      </c>
      <c r="F27" s="23">
        <v>673912</v>
      </c>
      <c r="G27" s="23">
        <v>673912</v>
      </c>
      <c r="H27" s="30">
        <f t="shared" si="3"/>
        <v>180672</v>
      </c>
    </row>
    <row r="28" spans="2:8" ht="12" customHeight="1" x14ac:dyDescent="0.2">
      <c r="B28" s="10" t="s">
        <v>29</v>
      </c>
      <c r="C28" s="22"/>
      <c r="D28" s="22"/>
      <c r="E28" s="26">
        <f t="shared" si="2"/>
        <v>0</v>
      </c>
      <c r="F28" s="23"/>
      <c r="G28" s="23"/>
      <c r="H28" s="30">
        <f t="shared" si="3"/>
        <v>0</v>
      </c>
    </row>
    <row r="29" spans="2:8" ht="25.9" customHeight="1" x14ac:dyDescent="0.2">
      <c r="B29" s="10" t="s">
        <v>30</v>
      </c>
      <c r="C29" s="22">
        <v>14253567</v>
      </c>
      <c r="D29" s="22">
        <v>1375183</v>
      </c>
      <c r="E29" s="26">
        <f t="shared" si="2"/>
        <v>15628750</v>
      </c>
      <c r="F29" s="23">
        <v>14879439</v>
      </c>
      <c r="G29" s="23">
        <v>14656609</v>
      </c>
      <c r="H29" s="30">
        <f t="shared" si="3"/>
        <v>749311</v>
      </c>
    </row>
    <row r="30" spans="2:8" s="9" customFormat="1" ht="24" x14ac:dyDescent="0.2">
      <c r="B30" s="12" t="s">
        <v>31</v>
      </c>
      <c r="C30" s="7">
        <f>SUM(C31:C39)</f>
        <v>77270027</v>
      </c>
      <c r="D30" s="7">
        <f t="shared" ref="D30:H30" si="5">SUM(D31:D39)</f>
        <v>-2707587</v>
      </c>
      <c r="E30" s="25">
        <f t="shared" si="5"/>
        <v>74562440</v>
      </c>
      <c r="F30" s="7">
        <f t="shared" si="5"/>
        <v>74460928</v>
      </c>
      <c r="G30" s="7">
        <f t="shared" si="5"/>
        <v>58318614</v>
      </c>
      <c r="H30" s="25">
        <f t="shared" si="5"/>
        <v>101512</v>
      </c>
    </row>
    <row r="31" spans="2:8" x14ac:dyDescent="0.2">
      <c r="B31" s="10" t="s">
        <v>32</v>
      </c>
      <c r="C31" s="22">
        <v>59079177</v>
      </c>
      <c r="D31" s="22">
        <v>-815260</v>
      </c>
      <c r="E31" s="26">
        <f t="shared" si="2"/>
        <v>58263917</v>
      </c>
      <c r="F31" s="23">
        <v>58186220</v>
      </c>
      <c r="G31" s="23">
        <v>42973339</v>
      </c>
      <c r="H31" s="30">
        <f t="shared" si="3"/>
        <v>77697</v>
      </c>
    </row>
    <row r="32" spans="2:8" x14ac:dyDescent="0.2">
      <c r="B32" s="10" t="s">
        <v>33</v>
      </c>
      <c r="C32" s="22">
        <v>5396965</v>
      </c>
      <c r="D32" s="22">
        <v>-415317</v>
      </c>
      <c r="E32" s="26">
        <f t="shared" si="2"/>
        <v>4981648</v>
      </c>
      <c r="F32" s="23">
        <v>4981537</v>
      </c>
      <c r="G32" s="23">
        <v>4981537</v>
      </c>
      <c r="H32" s="30">
        <f t="shared" si="3"/>
        <v>111</v>
      </c>
    </row>
    <row r="33" spans="2:8" ht="24" x14ac:dyDescent="0.2">
      <c r="B33" s="10" t="s">
        <v>34</v>
      </c>
      <c r="C33" s="22">
        <v>2448495</v>
      </c>
      <c r="D33" s="22">
        <v>-786054</v>
      </c>
      <c r="E33" s="26">
        <f t="shared" si="2"/>
        <v>1662441</v>
      </c>
      <c r="F33" s="23">
        <v>1660442</v>
      </c>
      <c r="G33" s="23">
        <v>1285112</v>
      </c>
      <c r="H33" s="30">
        <f t="shared" si="3"/>
        <v>1999</v>
      </c>
    </row>
    <row r="34" spans="2:8" ht="24.6" customHeight="1" x14ac:dyDescent="0.2">
      <c r="B34" s="10" t="s">
        <v>35</v>
      </c>
      <c r="C34" s="22">
        <v>1326898</v>
      </c>
      <c r="D34" s="22">
        <v>425110</v>
      </c>
      <c r="E34" s="26">
        <f t="shared" si="2"/>
        <v>1752008</v>
      </c>
      <c r="F34" s="23">
        <v>1750877</v>
      </c>
      <c r="G34" s="23">
        <v>1710977</v>
      </c>
      <c r="H34" s="30">
        <f t="shared" si="3"/>
        <v>1131</v>
      </c>
    </row>
    <row r="35" spans="2:8" ht="24" x14ac:dyDescent="0.2">
      <c r="B35" s="10" t="s">
        <v>36</v>
      </c>
      <c r="C35" s="22">
        <v>7972981</v>
      </c>
      <c r="D35" s="22">
        <v>-1551972</v>
      </c>
      <c r="E35" s="26">
        <f t="shared" si="2"/>
        <v>6421009</v>
      </c>
      <c r="F35" s="23">
        <v>6418865</v>
      </c>
      <c r="G35" s="23">
        <v>5940262</v>
      </c>
      <c r="H35" s="30">
        <f t="shared" si="3"/>
        <v>2144</v>
      </c>
    </row>
    <row r="36" spans="2:8" ht="24" x14ac:dyDescent="0.2">
      <c r="B36" s="10" t="s">
        <v>37</v>
      </c>
      <c r="C36" s="22">
        <v>375403</v>
      </c>
      <c r="D36" s="22">
        <v>-31657</v>
      </c>
      <c r="E36" s="26">
        <f t="shared" si="2"/>
        <v>343746</v>
      </c>
      <c r="F36" s="23">
        <v>343722</v>
      </c>
      <c r="G36" s="23">
        <v>343722</v>
      </c>
      <c r="H36" s="30">
        <f t="shared" si="3"/>
        <v>24</v>
      </c>
    </row>
    <row r="37" spans="2:8" x14ac:dyDescent="0.2">
      <c r="B37" s="10" t="s">
        <v>38</v>
      </c>
      <c r="C37" s="22">
        <v>77877</v>
      </c>
      <c r="D37" s="22">
        <v>316157</v>
      </c>
      <c r="E37" s="26">
        <f t="shared" si="2"/>
        <v>394034</v>
      </c>
      <c r="F37" s="23">
        <v>378428</v>
      </c>
      <c r="G37" s="23">
        <v>378428</v>
      </c>
      <c r="H37" s="30">
        <f t="shared" si="3"/>
        <v>15606</v>
      </c>
    </row>
    <row r="38" spans="2:8" x14ac:dyDescent="0.2">
      <c r="B38" s="10" t="s">
        <v>39</v>
      </c>
      <c r="C38" s="22">
        <v>322826</v>
      </c>
      <c r="D38" s="22">
        <v>-34325</v>
      </c>
      <c r="E38" s="26">
        <f t="shared" si="2"/>
        <v>288501</v>
      </c>
      <c r="F38" s="23">
        <v>288440</v>
      </c>
      <c r="G38" s="23">
        <v>288440</v>
      </c>
      <c r="H38" s="30">
        <f t="shared" si="3"/>
        <v>61</v>
      </c>
    </row>
    <row r="39" spans="2:8" x14ac:dyDescent="0.2">
      <c r="B39" s="10" t="s">
        <v>40</v>
      </c>
      <c r="C39" s="22">
        <v>269405</v>
      </c>
      <c r="D39" s="22">
        <v>185731</v>
      </c>
      <c r="E39" s="26">
        <f t="shared" si="2"/>
        <v>455136</v>
      </c>
      <c r="F39" s="23">
        <v>452397</v>
      </c>
      <c r="G39" s="23">
        <v>416797</v>
      </c>
      <c r="H39" s="30">
        <f t="shared" si="3"/>
        <v>2739</v>
      </c>
    </row>
    <row r="40" spans="2:8" s="9" customFormat="1" ht="25.5" customHeight="1" x14ac:dyDescent="0.2">
      <c r="B40" s="12" t="s">
        <v>41</v>
      </c>
      <c r="C40" s="7">
        <f>SUM(C41:C49)</f>
        <v>14100266</v>
      </c>
      <c r="D40" s="7">
        <f t="shared" ref="D40:H40" si="6">SUM(D41:D49)</f>
        <v>-729923</v>
      </c>
      <c r="E40" s="25">
        <f t="shared" si="6"/>
        <v>13370343</v>
      </c>
      <c r="F40" s="7">
        <f t="shared" si="6"/>
        <v>13291748</v>
      </c>
      <c r="G40" s="7">
        <f t="shared" si="6"/>
        <v>11615684</v>
      </c>
      <c r="H40" s="25">
        <f t="shared" si="6"/>
        <v>78595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14100266</v>
      </c>
      <c r="D42" s="22">
        <v>-729923</v>
      </c>
      <c r="E42" s="26">
        <f t="shared" si="2"/>
        <v>13370343</v>
      </c>
      <c r="F42" s="23">
        <v>13291748</v>
      </c>
      <c r="G42" s="23">
        <v>11615684</v>
      </c>
      <c r="H42" s="30">
        <f t="shared" si="3"/>
        <v>78595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1139000</v>
      </c>
      <c r="D50" s="7">
        <f t="shared" ref="D50:H50" si="7">SUM(D51:D59)</f>
        <v>2391121</v>
      </c>
      <c r="E50" s="25">
        <f t="shared" si="7"/>
        <v>3530121</v>
      </c>
      <c r="F50" s="7">
        <f t="shared" si="7"/>
        <v>3397558</v>
      </c>
      <c r="G50" s="7">
        <f t="shared" si="7"/>
        <v>3333086</v>
      </c>
      <c r="H50" s="25">
        <f t="shared" si="7"/>
        <v>132563</v>
      </c>
    </row>
    <row r="51" spans="2:8" x14ac:dyDescent="0.2">
      <c r="B51" s="10" t="s">
        <v>52</v>
      </c>
      <c r="C51" s="22">
        <v>139000</v>
      </c>
      <c r="D51" s="22">
        <v>297462</v>
      </c>
      <c r="E51" s="26">
        <f t="shared" si="2"/>
        <v>436462</v>
      </c>
      <c r="F51" s="23">
        <v>320173</v>
      </c>
      <c r="G51" s="23">
        <v>255701</v>
      </c>
      <c r="H51" s="30">
        <f t="shared" si="3"/>
        <v>116289</v>
      </c>
    </row>
    <row r="52" spans="2:8" x14ac:dyDescent="0.2">
      <c r="B52" s="10" t="s">
        <v>53</v>
      </c>
      <c r="C52" s="22">
        <v>0</v>
      </c>
      <c r="D52" s="22"/>
      <c r="E52" s="26">
        <f t="shared" si="2"/>
        <v>0</v>
      </c>
      <c r="F52" s="23"/>
      <c r="G52" s="23"/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/>
      <c r="E53" s="26">
        <f t="shared" si="2"/>
        <v>0</v>
      </c>
      <c r="F53" s="23"/>
      <c r="G53" s="23"/>
      <c r="H53" s="30">
        <f t="shared" si="3"/>
        <v>0</v>
      </c>
    </row>
    <row r="54" spans="2:8" x14ac:dyDescent="0.2">
      <c r="B54" s="10" t="s">
        <v>55</v>
      </c>
      <c r="C54" s="22">
        <v>1000000</v>
      </c>
      <c r="D54" s="22">
        <v>469873</v>
      </c>
      <c r="E54" s="26">
        <f t="shared" si="2"/>
        <v>1469873</v>
      </c>
      <c r="F54" s="23">
        <v>1469872</v>
      </c>
      <c r="G54" s="23">
        <v>1469872</v>
      </c>
      <c r="H54" s="30">
        <f t="shared" si="3"/>
        <v>1</v>
      </c>
    </row>
    <row r="55" spans="2:8" x14ac:dyDescent="0.2">
      <c r="B55" s="10" t="s">
        <v>56</v>
      </c>
      <c r="C55" s="22">
        <v>0</v>
      </c>
      <c r="D55" s="22"/>
      <c r="E55" s="26">
        <f t="shared" si="2"/>
        <v>0</v>
      </c>
      <c r="F55" s="23"/>
      <c r="G55" s="23"/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1597779</v>
      </c>
      <c r="E56" s="26">
        <f t="shared" si="2"/>
        <v>1597779</v>
      </c>
      <c r="F56" s="23">
        <v>1590438</v>
      </c>
      <c r="G56" s="23">
        <v>1590438</v>
      </c>
      <c r="H56" s="30">
        <f t="shared" si="3"/>
        <v>7341</v>
      </c>
    </row>
    <row r="57" spans="2:8" x14ac:dyDescent="0.2">
      <c r="B57" s="10" t="s">
        <v>58</v>
      </c>
      <c r="C57" s="22">
        <v>0</v>
      </c>
      <c r="D57" s="22"/>
      <c r="E57" s="26">
        <f t="shared" si="2"/>
        <v>0</v>
      </c>
      <c r="F57" s="23"/>
      <c r="G57" s="23"/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/>
      <c r="E58" s="26">
        <f t="shared" si="2"/>
        <v>0</v>
      </c>
      <c r="F58" s="23"/>
      <c r="G58" s="23"/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26007</v>
      </c>
      <c r="E59" s="26">
        <f t="shared" si="2"/>
        <v>26007</v>
      </c>
      <c r="F59" s="23">
        <v>17075</v>
      </c>
      <c r="G59" s="23">
        <v>17075</v>
      </c>
      <c r="H59" s="30">
        <f t="shared" si="3"/>
        <v>8932</v>
      </c>
    </row>
    <row r="60" spans="2:8" s="9" customFormat="1" x14ac:dyDescent="0.2">
      <c r="B60" s="6" t="s">
        <v>61</v>
      </c>
      <c r="C60" s="7">
        <f>SUM(C61:C63)</f>
        <v>10000000</v>
      </c>
      <c r="D60" s="7">
        <f t="shared" ref="D60:H60" si="8">SUM(D61:D63)</f>
        <v>-6184313</v>
      </c>
      <c r="E60" s="25">
        <f t="shared" si="8"/>
        <v>3815687</v>
      </c>
      <c r="F60" s="7">
        <f t="shared" si="8"/>
        <v>0</v>
      </c>
      <c r="G60" s="7">
        <f t="shared" si="8"/>
        <v>0</v>
      </c>
      <c r="H60" s="25">
        <f t="shared" si="8"/>
        <v>3815687</v>
      </c>
    </row>
    <row r="61" spans="2:8" x14ac:dyDescent="0.2">
      <c r="B61" s="10" t="s">
        <v>62</v>
      </c>
      <c r="C61" s="22">
        <v>10000000</v>
      </c>
      <c r="D61" s="22">
        <v>-6184313</v>
      </c>
      <c r="E61" s="26">
        <f t="shared" si="2"/>
        <v>3815687</v>
      </c>
      <c r="F61" s="23">
        <v>0</v>
      </c>
      <c r="G61" s="23">
        <v>0</v>
      </c>
      <c r="H61" s="30">
        <f t="shared" si="3"/>
        <v>3815687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9043103</v>
      </c>
      <c r="E85" s="27">
        <f t="shared" si="14"/>
        <v>9043103</v>
      </c>
      <c r="F85" s="15">
        <f t="shared" si="14"/>
        <v>0</v>
      </c>
      <c r="G85" s="15">
        <f t="shared" si="14"/>
        <v>0</v>
      </c>
      <c r="H85" s="27">
        <f t="shared" si="14"/>
        <v>9043103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9043103</v>
      </c>
      <c r="E134" s="25">
        <f t="shared" si="22"/>
        <v>9043103</v>
      </c>
      <c r="F134" s="7">
        <f t="shared" si="22"/>
        <v>0</v>
      </c>
      <c r="G134" s="7">
        <f t="shared" si="22"/>
        <v>0</v>
      </c>
      <c r="H134" s="25">
        <f t="shared" si="22"/>
        <v>9043103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9043103</v>
      </c>
      <c r="E136" s="26">
        <f t="shared" si="17"/>
        <v>9043103</v>
      </c>
      <c r="F136" s="23">
        <v>0</v>
      </c>
      <c r="G136" s="23">
        <v>0</v>
      </c>
      <c r="H136" s="30">
        <f t="shared" si="16"/>
        <v>9043103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176292282</v>
      </c>
      <c r="D160" s="21">
        <f t="shared" ref="D160:G160" si="28">SUM(D10,D85)</f>
        <v>9953837</v>
      </c>
      <c r="E160" s="28">
        <f>SUM(E10,E85)</f>
        <v>186246119</v>
      </c>
      <c r="F160" s="21">
        <f t="shared" si="28"/>
        <v>171473338</v>
      </c>
      <c r="G160" s="21">
        <f t="shared" si="28"/>
        <v>151930392</v>
      </c>
      <c r="H160" s="28">
        <f>SUM(H10,H85)</f>
        <v>14772781</v>
      </c>
    </row>
    <row r="161" spans="2:4" s="31" customFormat="1" ht="12.75" customHeight="1" x14ac:dyDescent="0.2"/>
    <row r="162" spans="2:4" s="31" customFormat="1" x14ac:dyDescent="0.2"/>
    <row r="163" spans="2:4" s="31" customFormat="1" x14ac:dyDescent="0.2"/>
    <row r="164" spans="2:4" s="31" customFormat="1" ht="31.5" customHeight="1" x14ac:dyDescent="0.2"/>
    <row r="165" spans="2:4" s="31" customFormat="1" x14ac:dyDescent="0.2">
      <c r="B165" s="31" t="s">
        <v>88</v>
      </c>
      <c r="D165" s="31" t="s">
        <v>89</v>
      </c>
    </row>
    <row r="166" spans="2:4" s="31" customFormat="1" x14ac:dyDescent="0.2">
      <c r="B166" s="31" t="s">
        <v>90</v>
      </c>
      <c r="D166" s="31" t="s">
        <v>91</v>
      </c>
    </row>
    <row r="167" spans="2:4" s="31" customFormat="1" x14ac:dyDescent="0.2"/>
    <row r="168" spans="2:4" s="31" customFormat="1" x14ac:dyDescent="0.2"/>
    <row r="169" spans="2:4" s="31" customFormat="1" x14ac:dyDescent="0.2"/>
    <row r="170" spans="2:4" s="31" customFormat="1" x14ac:dyDescent="0.2"/>
    <row r="171" spans="2:4" s="31" customFormat="1" x14ac:dyDescent="0.2"/>
    <row r="172" spans="2:4" s="31" customFormat="1" x14ac:dyDescent="0.2"/>
    <row r="173" spans="2:4" s="31" customFormat="1" x14ac:dyDescent="0.2"/>
    <row r="174" spans="2:4" s="31" customFormat="1" x14ac:dyDescent="0.2"/>
    <row r="175" spans="2:4" s="31" customFormat="1" x14ac:dyDescent="0.2"/>
    <row r="176" spans="2:4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AuxComercial</cp:lastModifiedBy>
  <cp:lastPrinted>2023-02-01T21:42:38Z</cp:lastPrinted>
  <dcterms:created xsi:type="dcterms:W3CDTF">2020-01-08T21:14:59Z</dcterms:created>
  <dcterms:modified xsi:type="dcterms:W3CDTF">2023-02-01T21:44:12Z</dcterms:modified>
</cp:coreProperties>
</file>